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bookViews>
    <workbookView xWindow="0" yWindow="0" windowWidth="28800" windowHeight="12300"/>
  </bookViews>
  <sheets>
    <sheet name=" Souhrn" sheetId="1" r:id="rId1"/>
    <sheet name="Úspory BV" sheetId="2" r:id="rId2"/>
    <sheet name="Úspory KV" sheetId="3" r:id="rId3"/>
    <sheet name="Úspory Projekty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0" i="1"/>
  <c r="B9" i="1"/>
  <c r="B39" i="1" l="1"/>
  <c r="D45" i="3"/>
  <c r="D13" i="4"/>
  <c r="D48" i="2"/>
  <c r="B55" i="1" l="1"/>
  <c r="B5" i="1" s="1"/>
  <c r="B3" i="1"/>
  <c r="B12" i="1" l="1"/>
  <c r="B2" i="1" l="1"/>
  <c r="B4" i="1" s="1"/>
  <c r="B6" i="1" s="1"/>
</calcChain>
</file>

<file path=xl/sharedStrings.xml><?xml version="1.0" encoding="utf-8"?>
<sst xmlns="http://schemas.openxmlformats.org/spreadsheetml/2006/main" count="457" uniqueCount="254">
  <si>
    <t>Úspory rozpočtu 2022</t>
  </si>
  <si>
    <t>Částka v Kč</t>
  </si>
  <si>
    <t>Běžné výdaje</t>
  </si>
  <si>
    <t>Kapitálové výdaje</t>
  </si>
  <si>
    <t>Projekty</t>
  </si>
  <si>
    <t>Celkem</t>
  </si>
  <si>
    <t>Požadavky pro rok 2022</t>
  </si>
  <si>
    <t>Odbor</t>
  </si>
  <si>
    <t>Poznámka</t>
  </si>
  <si>
    <t>Požadavek do ZM</t>
  </si>
  <si>
    <t>Obnova VHI ul. Čajkovského</t>
  </si>
  <si>
    <t>OTS</t>
  </si>
  <si>
    <t>Příspěvek zřízeným PO</t>
  </si>
  <si>
    <t>OSV</t>
  </si>
  <si>
    <t>navýšení příspěvku na provoz (navýšení nákladů) pro ICSS a DTS</t>
  </si>
  <si>
    <t>září</t>
  </si>
  <si>
    <t>Domovy pro seniory - PaT</t>
  </si>
  <si>
    <t>navýšení dotace pro DS Stříbrné terasy</t>
  </si>
  <si>
    <t>červen</t>
  </si>
  <si>
    <t>Bezpečnost a veřejný pořádek</t>
  </si>
  <si>
    <t>KT</t>
  </si>
  <si>
    <t>navýšení cen energií</t>
  </si>
  <si>
    <t>Činnost místní správy</t>
  </si>
  <si>
    <t>Obecné příjmy a výdaje z fin.operací</t>
  </si>
  <si>
    <t>EO</t>
  </si>
  <si>
    <t>Horácká multifunkční aréna</t>
  </si>
  <si>
    <t>blokace úvěrových prostředků</t>
  </si>
  <si>
    <t>spolufinancování nového projektu</t>
  </si>
  <si>
    <t>červen závazek</t>
  </si>
  <si>
    <t>OŠKT</t>
  </si>
  <si>
    <t>navýšení příspěvku na provoz (navýšení energií)</t>
  </si>
  <si>
    <t>Dopravní obslužnost veř. služ. - linková - PaT</t>
  </si>
  <si>
    <t>OD</t>
  </si>
  <si>
    <t>navýšení kompenzace DPMJ (navýšení energií)</t>
  </si>
  <si>
    <t>Rekon. svět. signal. zař. na křižovatce Dvořákova-Žižkova-Hradební-Benešova</t>
  </si>
  <si>
    <t>Most ev.č. 47b-M1 přes řeku Jihlávku</t>
  </si>
  <si>
    <t>navýšení nákladů akce</t>
  </si>
  <si>
    <t>Cyklostezka od ul. Křižíkova podél ZOO</t>
  </si>
  <si>
    <t>Zvýšení bezpečnosti dopravy IV. etapa</t>
  </si>
  <si>
    <t>ORM</t>
  </si>
  <si>
    <t>Cyklostezka G04 ul. Mlýnská - Helenínská (Plastikov)</t>
  </si>
  <si>
    <t>Ostatní finanční operace</t>
  </si>
  <si>
    <t>navýšení prostředků na úhradu DPH</t>
  </si>
  <si>
    <t>Revitalizace Masarykova náměstí v Jihlavě</t>
  </si>
  <si>
    <t>v případě vyhotovení PDSP pro celý rozsahu Masarykova náměstí</t>
  </si>
  <si>
    <t>Třída</t>
  </si>
  <si>
    <t>Obnova VHI ul. U Mincovny a Jakubské náměstí</t>
  </si>
  <si>
    <t>BV</t>
  </si>
  <si>
    <t>Regulační plán Městské památkové rezervace</t>
  </si>
  <si>
    <t>UMA</t>
  </si>
  <si>
    <t>KV</t>
  </si>
  <si>
    <t>Propojení cyklostezek na ul. Romana Havelky</t>
  </si>
  <si>
    <t>Rekonstrukce vodovodu ul. U Koželuhů</t>
  </si>
  <si>
    <t>Rekonstrukce stávající kanalizace "U Koželuhu"</t>
  </si>
  <si>
    <t>Rekonstrukce ulice Fibichova, Jihlava</t>
  </si>
  <si>
    <t>Komunikace ul. Buková, úprava zastávek MHD S.K.Neumanna</t>
  </si>
  <si>
    <t>MO</t>
  </si>
  <si>
    <t>na neurčito</t>
  </si>
  <si>
    <t>v případě potřeby</t>
  </si>
  <si>
    <t>Benešova 1225/1, Jihlava - rekonstrukce bytu č. 3</t>
  </si>
  <si>
    <t>dle MO by bylo potřeba navýšit o 3 mil. Kč</t>
  </si>
  <si>
    <t>Rekonstrukce chod. a zpevněných ploch ul. Březinova 81-92,20-29,32-41,42-51</t>
  </si>
  <si>
    <t>Posílení vodovodní sítě v Jihlavě - SZ větev</t>
  </si>
  <si>
    <t>Malá vodní nádrž k. ú. Bedřichov u Jihlavy</t>
  </si>
  <si>
    <t>ZŠ Jungmannova  - výměna kotle</t>
  </si>
  <si>
    <t>Investiční příspěvek na rekonstrukce zázemí Sportovního klubu Jihlava, z.s.</t>
  </si>
  <si>
    <t>RM</t>
  </si>
  <si>
    <t>rozpis rozpočtu</t>
  </si>
  <si>
    <t>Položka</t>
  </si>
  <si>
    <t>dle požadavku UMA (přesun z akce Obnova VHI v MPR ve výši 1 mil. Kč)</t>
  </si>
  <si>
    <t>navýšení nákladů akce (přesun z akce Rekonstrukce ulice Jiřího z Poděbrad ve výši 2,5 mil. Kč)</t>
  </si>
  <si>
    <t>navýšení nákladů akce (přesun z akce Rekonstrukce ulice Jiřího z Poděbrad ve výší 1,5 mil. Kč)</t>
  </si>
  <si>
    <t>Podpora bydlení v Jihlavě</t>
  </si>
  <si>
    <t>T</t>
  </si>
  <si>
    <t>Ostatní činnosti jinde nezařazené</t>
  </si>
  <si>
    <t>úhrada členského poplatku v případě založení spolku DMO Srdce Vysočiny, z.s.</t>
  </si>
  <si>
    <t>Dopad do rozpočtu 2022 (navýšení + / úspora -)</t>
  </si>
  <si>
    <t>Dopad celkem (navýšení + / úspora -)</t>
  </si>
  <si>
    <t>1700</t>
  </si>
  <si>
    <t>5212</t>
  </si>
  <si>
    <t>Ochrana obyvatelstva</t>
  </si>
  <si>
    <t>5512</t>
  </si>
  <si>
    <t>Požární ochrana-dobrovolná část</t>
  </si>
  <si>
    <t>6171</t>
  </si>
  <si>
    <t>Celkem Tajemník</t>
  </si>
  <si>
    <t>1800</t>
  </si>
  <si>
    <t>3349</t>
  </si>
  <si>
    <t>Ost.záležitosti sdělovacích prostředků</t>
  </si>
  <si>
    <t>3699</t>
  </si>
  <si>
    <t>Ost.zál.bydlení, kom.služeb a úz.rozvoje</t>
  </si>
  <si>
    <t>Jmenovité akce</t>
  </si>
  <si>
    <t>40438</t>
  </si>
  <si>
    <t>Strategický plán 2022</t>
  </si>
  <si>
    <t>20084</t>
  </si>
  <si>
    <t>Komunikační kampaně</t>
  </si>
  <si>
    <t>Celkem Kancelář primátora</t>
  </si>
  <si>
    <t>2000</t>
  </si>
  <si>
    <t>Celkem Kancelář tajemníka</t>
  </si>
  <si>
    <t>2100</t>
  </si>
  <si>
    <t>6402</t>
  </si>
  <si>
    <t>Finanční vypořádání</t>
  </si>
  <si>
    <t>Celkem Ekonomický odbor</t>
  </si>
  <si>
    <t>2200</t>
  </si>
  <si>
    <t>Celkem Odbor informatiky</t>
  </si>
  <si>
    <t>2300</t>
  </si>
  <si>
    <t>3XXX</t>
  </si>
  <si>
    <t>3113</t>
  </si>
  <si>
    <t>Základní školy</t>
  </si>
  <si>
    <t>Celkem Odbor školství, kultury a tělovýchovy</t>
  </si>
  <si>
    <t>2500</t>
  </si>
  <si>
    <t>2310</t>
  </si>
  <si>
    <t>Pitná voda</t>
  </si>
  <si>
    <t>2321</t>
  </si>
  <si>
    <t>Odvádění a čištění odpadních vod, kaly</t>
  </si>
  <si>
    <t>40607</t>
  </si>
  <si>
    <t>40608</t>
  </si>
  <si>
    <t>Obnova VHI v MPR</t>
  </si>
  <si>
    <t>20109</t>
  </si>
  <si>
    <t>Oprava havarijního stavu kanalizace ul. Na Kopci</t>
  </si>
  <si>
    <t>Celkem Odbor technických služeb</t>
  </si>
  <si>
    <t>2600</t>
  </si>
  <si>
    <t>3313</t>
  </si>
  <si>
    <t>Film.tvorba,distr.,kina a shrom.av.arch.</t>
  </si>
  <si>
    <t>3322</t>
  </si>
  <si>
    <t>Zachování a obnova kulturních památek</t>
  </si>
  <si>
    <t>3326</t>
  </si>
  <si>
    <t>Kulturní, národní a historické povědomí</t>
  </si>
  <si>
    <t>3632</t>
  </si>
  <si>
    <t>Pohřebnictví</t>
  </si>
  <si>
    <t>3639</t>
  </si>
  <si>
    <t>Komunální služby a územní rozvoj j.n.</t>
  </si>
  <si>
    <t>20100</t>
  </si>
  <si>
    <t>Oprava atletické dráhy Na Stoupách</t>
  </si>
  <si>
    <t>Celkem Majetkový odbor</t>
  </si>
  <si>
    <t>3300</t>
  </si>
  <si>
    <t>3722</t>
  </si>
  <si>
    <t>Sběr a svoz komunálních odpadů</t>
  </si>
  <si>
    <t>3742</t>
  </si>
  <si>
    <t>Chráněné části přírody</t>
  </si>
  <si>
    <t>3799</t>
  </si>
  <si>
    <t>Ostatní ekologické záležitosti</t>
  </si>
  <si>
    <t>Celkem Odbor životního prostředí</t>
  </si>
  <si>
    <t>3500</t>
  </si>
  <si>
    <t>Celkem Odbor dopravy</t>
  </si>
  <si>
    <t>3700</t>
  </si>
  <si>
    <t>4349</t>
  </si>
  <si>
    <t>Ost.soc.péče a pomoc ost.skup.obyv.</t>
  </si>
  <si>
    <t>Celkem Odbor sociálních věcí</t>
  </si>
  <si>
    <t>Celkem za Běžné výdaje</t>
  </si>
  <si>
    <t>70096</t>
  </si>
  <si>
    <t>MAP III pro ORP Jihlava</t>
  </si>
  <si>
    <t>70108</t>
  </si>
  <si>
    <t>Podpůrné sítě inkluzivního vzdělávání</t>
  </si>
  <si>
    <t>2400</t>
  </si>
  <si>
    <t>70095</t>
  </si>
  <si>
    <t>Zvýšení bezpečnosti dopravy v Jihlavě - V. etapa</t>
  </si>
  <si>
    <t>70073</t>
  </si>
  <si>
    <t>Centrální dopravní terminál</t>
  </si>
  <si>
    <t>70100</t>
  </si>
  <si>
    <t>Cyklostezka G01 - ul. U Koželuhů, Jihlava</t>
  </si>
  <si>
    <t>70094</t>
  </si>
  <si>
    <t>Rozšíření trolejbusové dopravy Jihlava - sever</t>
  </si>
  <si>
    <t>40068</t>
  </si>
  <si>
    <t>Pístovské rybníky - řešení technického stavu</t>
  </si>
  <si>
    <t>Celkem Odbor rozvoje města</t>
  </si>
  <si>
    <t>40539</t>
  </si>
  <si>
    <t>Celkem za Projekty</t>
  </si>
  <si>
    <t>ORJ</t>
  </si>
  <si>
    <t>Název</t>
  </si>
  <si>
    <t>Úspora v Kč</t>
  </si>
  <si>
    <t>Paragraf/ORG</t>
  </si>
  <si>
    <t>ORG</t>
  </si>
  <si>
    <t>1600</t>
  </si>
  <si>
    <t>40001</t>
  </si>
  <si>
    <t>Územní plán</t>
  </si>
  <si>
    <t>40493</t>
  </si>
  <si>
    <t>40454</t>
  </si>
  <si>
    <t>Studie</t>
  </si>
  <si>
    <t>Celkem Primátor - ÚMA</t>
  </si>
  <si>
    <t>40198</t>
  </si>
  <si>
    <t>Obnova vozového parku</t>
  </si>
  <si>
    <t>40163</t>
  </si>
  <si>
    <t>Programové vybavení, výpočetní technika, zařízení</t>
  </si>
  <si>
    <t>40615</t>
  </si>
  <si>
    <t>Serverové a síťové technologie, datová uložiště a zálohování dat</t>
  </si>
  <si>
    <t>40617</t>
  </si>
  <si>
    <t>40347</t>
  </si>
  <si>
    <t>Investiční příspěvek příspěvkovým organizacím</t>
  </si>
  <si>
    <t>40377</t>
  </si>
  <si>
    <t>40600</t>
  </si>
  <si>
    <t>40157</t>
  </si>
  <si>
    <t>Rekonstrukce VO společně s EG.D</t>
  </si>
  <si>
    <t>40049</t>
  </si>
  <si>
    <t>Zhotovení zpevněných stanovišť kontejnerů</t>
  </si>
  <si>
    <t>40013</t>
  </si>
  <si>
    <t>Chodník a veřejné osvětlení ul. Brtnická</t>
  </si>
  <si>
    <t>40235</t>
  </si>
  <si>
    <t>Zajištění havarijního stavu stability skalní stěny v ul. Mostecká, Jihlava</t>
  </si>
  <si>
    <t>40562</t>
  </si>
  <si>
    <t>Vodovodní přivaděč Želivka - Jihlava</t>
  </si>
  <si>
    <t>40561</t>
  </si>
  <si>
    <t>Nasvětlení památky - kaple sv. Rodiny v Hosově</t>
  </si>
  <si>
    <t>40370</t>
  </si>
  <si>
    <t>Pasportizace majetku - I.etapa</t>
  </si>
  <si>
    <t>40488</t>
  </si>
  <si>
    <t>Technické zhodnocení VHI</t>
  </si>
  <si>
    <t>40578</t>
  </si>
  <si>
    <t>Propojení vodovodu DN 500 v rámci III. tlakového pásma</t>
  </si>
  <si>
    <t>40077</t>
  </si>
  <si>
    <t>Odkanalizování Heroltic</t>
  </si>
  <si>
    <t>40150</t>
  </si>
  <si>
    <t>Rekonstrukce kanalizace a vodovodu Mlýnská, Jihlava</t>
  </si>
  <si>
    <t>40182</t>
  </si>
  <si>
    <t>Jihlava, ul. Strojírenská - kanalizace a vodovod</t>
  </si>
  <si>
    <t>40583</t>
  </si>
  <si>
    <t>Bratří Čapků - rekonstrukce kanalizace a vodovodu</t>
  </si>
  <si>
    <t>40592</t>
  </si>
  <si>
    <t>Vodovod a kanalizace ul. Hamerníkova, Jihlava</t>
  </si>
  <si>
    <t>40456</t>
  </si>
  <si>
    <t>Předpokládaný přesun do roku</t>
  </si>
  <si>
    <t>40579</t>
  </si>
  <si>
    <t>Požární nádrž Vysoká</t>
  </si>
  <si>
    <t>40543</t>
  </si>
  <si>
    <t>40323</t>
  </si>
  <si>
    <t>Kanalizace Popice a její propojení na kanalizační řád města Jihlavy</t>
  </si>
  <si>
    <t>40324</t>
  </si>
  <si>
    <t>40369</t>
  </si>
  <si>
    <t>40504</t>
  </si>
  <si>
    <t>Domov pro seniory Jihlava, Lesnov - klimatizace do části objektu</t>
  </si>
  <si>
    <t>40573</t>
  </si>
  <si>
    <t>Ul. Židovská, Jihlava - Vybudování veřejných WC</t>
  </si>
  <si>
    <t>40207</t>
  </si>
  <si>
    <t>Doplnění herních prvků na dětská hřiště v Jihlavě</t>
  </si>
  <si>
    <t>40062</t>
  </si>
  <si>
    <t>40396</t>
  </si>
  <si>
    <t>40631</t>
  </si>
  <si>
    <t>Rekonstrukce trolejbusové trati, ul. Havlíčkova - úsek Polenská - Kollárova, Jihlava</t>
  </si>
  <si>
    <t>Celkem za Kapitálové výdaje</t>
  </si>
  <si>
    <t>Zhotovení a instalace mola na rybníku Borovinka v Jihlavě</t>
  </si>
  <si>
    <t>schválení nové akce, financování z Fondu pro podporu aktivit v částech statutárního města Jihlavy</t>
  </si>
  <si>
    <t>Výměna výtahu Hluboká 8</t>
  </si>
  <si>
    <t>červen (schválení akce)/rozpis rozpočtu (finance)</t>
  </si>
  <si>
    <t>Rozvoj odborných výukových prostorů včetně vybavení na základních školách v Jihlavě - II. etapa</t>
  </si>
  <si>
    <t>schválení nové akce (přesun z akcí Oprava střechy budovy radnice - II. etapa, Masarykovo nám. 1, Jihlava a Rekonstrukce kotelny, Hluboká 8  ve výší 1,47 mil. Kč)</t>
  </si>
  <si>
    <t>Instalace fotovoltaických elektráren, Jihlava</t>
  </si>
  <si>
    <t>navýšení prostředků na akci Brtnické předměstí (5 mil. Kč z Fondu obnovy a rozvoje vodohospodářské infrastruktury, části PFO)</t>
  </si>
  <si>
    <t>Nové akce k obnově - PFO</t>
  </si>
  <si>
    <t>schválení nových akcí, financování z Fondu obnovy a rozvoje vodohospodářské infrastruktury, části PFO)</t>
  </si>
  <si>
    <t>Vodovod ul. Kosovská - pod psychiatrickou nemocnicí, Jihlava</t>
  </si>
  <si>
    <t>schválení nové akce (přesun z akce ČOV Jihlava - obnova a výměna technologie ve výší 1,5 mil. Kč)</t>
  </si>
  <si>
    <t>schválení nové akce (přesun z akce Příprava projektů ITI/EU ve výší 0,1 mil. Kč)</t>
  </si>
  <si>
    <t>schválení nové akce (přesun z akce Příprava projektů ITI/EU ve výší 2 mil. Kč)</t>
  </si>
  <si>
    <t>navýšení úroků z revolving. úvěru</t>
  </si>
  <si>
    <t>Přesunuté akce z roku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</si>
</sst>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3" fontId="1" fillId="0" borderId="1" xfId="0" applyNumberFormat="1" applyFont="1" applyBorder="1"/>
    <xf numFmtId="3" fontId="0" fillId="0" borderId="0" xfId="0" applyNumberFormat="1"/>
    <xf numFmtId="0" fontId="1" fillId="2" borderId="1" xfId="0" applyFont="1" applyFill="1" applyBorder="1"/>
    <xf numFmtId="3" fontId="1" fillId="2" borderId="1" xfId="0" applyNumberFormat="1" applyFont="1" applyFill="1" applyBorder="1"/>
    <xf numFmtId="0" fontId="0" fillId="2" borderId="1" xfId="0" applyFill="1" applyBorder="1"/>
    <xf numFmtId="3" fontId="0" fillId="2" borderId="1" xfId="0" applyNumberFormat="1" applyFill="1" applyBorder="1"/>
    <xf numFmtId="0" fontId="1" fillId="3" borderId="1" xfId="0" applyFont="1" applyFill="1" applyBorder="1"/>
    <xf numFmtId="3" fontId="1" fillId="3" borderId="1" xfId="0" applyNumberFormat="1" applyFont="1" applyFill="1" applyBorder="1"/>
    <xf numFmtId="0" fontId="0" fillId="3" borderId="1" xfId="0" applyFill="1" applyBorder="1"/>
    <xf numFmtId="3" fontId="0" fillId="3" borderId="1" xfId="0" applyNumberFormat="1" applyFill="1" applyBorder="1"/>
    <xf numFmtId="0" fontId="1" fillId="4" borderId="1" xfId="0" applyFont="1" applyFill="1" applyBorder="1"/>
    <xf numFmtId="3" fontId="1" fillId="4" borderId="1" xfId="0" applyNumberFormat="1" applyFont="1" applyFill="1" applyBorder="1"/>
    <xf numFmtId="0" fontId="0" fillId="4" borderId="1" xfId="0" applyFill="1" applyBorder="1"/>
    <xf numFmtId="3" fontId="0" fillId="4" borderId="1" xfId="0" applyNumberFormat="1" applyFill="1" applyBorder="1"/>
    <xf numFmtId="0" fontId="0" fillId="4" borderId="2" xfId="0" applyFill="1" applyBorder="1"/>
    <xf numFmtId="3" fontId="0" fillId="4" borderId="2" xfId="0" applyNumberFormat="1" applyFill="1" applyBorder="1"/>
    <xf numFmtId="0" fontId="1" fillId="4" borderId="2" xfId="0" applyFont="1" applyFill="1" applyBorder="1"/>
    <xf numFmtId="3" fontId="1" fillId="4" borderId="2" xfId="0" applyNumberFormat="1" applyFont="1" applyFill="1" applyBorder="1"/>
    <xf numFmtId="0" fontId="1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1" xfId="0" applyBorder="1"/>
    <xf numFmtId="3" fontId="0" fillId="0" borderId="1" xfId="0" applyNumberFormat="1" applyBorder="1"/>
    <xf numFmtId="0" fontId="0" fillId="4" borderId="1" xfId="0" applyFill="1" applyBorder="1" applyAlignment="1">
      <alignment wrapText="1"/>
    </xf>
    <xf numFmtId="0" fontId="0" fillId="4" borderId="2" xfId="0" applyFill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abSelected="1" workbookViewId="0">
      <selection activeCell="H2" sqref="H2"/>
    </sheetView>
  </sheetViews>
  <sheetFormatPr defaultRowHeight="15" x14ac:dyDescent="0.25"/>
  <cols>
    <col min="1" max="1" width="70.5703125" bestFit="1" customWidth="1"/>
    <col min="2" max="2" width="10.5703125" bestFit="1" customWidth="1"/>
    <col min="4" max="4" width="94.7109375" bestFit="1" customWidth="1"/>
    <col min="5" max="5" width="45.28515625" bestFit="1" customWidth="1"/>
    <col min="6" max="6" width="8.42578125" bestFit="1" customWidth="1"/>
  </cols>
  <sheetData>
    <row r="1" spans="1:6" x14ac:dyDescent="0.25">
      <c r="A1" s="1" t="s">
        <v>68</v>
      </c>
      <c r="B1" s="1" t="s">
        <v>1</v>
      </c>
    </row>
    <row r="2" spans="1:6" x14ac:dyDescent="0.25">
      <c r="A2" s="10" t="s">
        <v>0</v>
      </c>
      <c r="B2" s="11">
        <f>B12</f>
        <v>-63887000</v>
      </c>
    </row>
    <row r="3" spans="1:6" x14ac:dyDescent="0.25">
      <c r="A3" s="14" t="s">
        <v>6</v>
      </c>
      <c r="B3" s="15">
        <f>B39</f>
        <v>64886000</v>
      </c>
    </row>
    <row r="4" spans="1:6" x14ac:dyDescent="0.25">
      <c r="A4" s="1" t="s">
        <v>76</v>
      </c>
      <c r="B4" s="2">
        <f>B2+B3</f>
        <v>999000</v>
      </c>
    </row>
    <row r="5" spans="1:6" x14ac:dyDescent="0.25">
      <c r="A5" s="6" t="s">
        <v>253</v>
      </c>
      <c r="B5" s="7">
        <f>B55</f>
        <v>22661000</v>
      </c>
    </row>
    <row r="6" spans="1:6" x14ac:dyDescent="0.25">
      <c r="A6" s="1" t="s">
        <v>77</v>
      </c>
      <c r="B6" s="2">
        <f>B4+B5</f>
        <v>23660000</v>
      </c>
    </row>
    <row r="8" spans="1:6" x14ac:dyDescent="0.25">
      <c r="A8" s="8" t="s">
        <v>0</v>
      </c>
      <c r="B8" s="9" t="s">
        <v>1</v>
      </c>
    </row>
    <row r="9" spans="1:6" x14ac:dyDescent="0.25">
      <c r="A9" s="10" t="s">
        <v>2</v>
      </c>
      <c r="B9" s="11">
        <f>'Úspory BV'!D48</f>
        <v>-15114000</v>
      </c>
    </row>
    <row r="10" spans="1:6" x14ac:dyDescent="0.25">
      <c r="A10" s="10" t="s">
        <v>3</v>
      </c>
      <c r="B10" s="11">
        <f>'Úspory KV'!D45</f>
        <v>-36093000</v>
      </c>
    </row>
    <row r="11" spans="1:6" x14ac:dyDescent="0.25">
      <c r="A11" s="10" t="s">
        <v>4</v>
      </c>
      <c r="B11" s="11">
        <f>'Úspory Projekty'!D13</f>
        <v>-12680000</v>
      </c>
    </row>
    <row r="12" spans="1:6" x14ac:dyDescent="0.25">
      <c r="A12" s="8" t="s">
        <v>5</v>
      </c>
      <c r="B12" s="9">
        <f>SUM(B9:B11)</f>
        <v>-63887000</v>
      </c>
    </row>
    <row r="13" spans="1:6" x14ac:dyDescent="0.25">
      <c r="B13" s="3"/>
    </row>
    <row r="14" spans="1:6" x14ac:dyDescent="0.25">
      <c r="A14" s="12" t="s">
        <v>6</v>
      </c>
      <c r="B14" s="13" t="s">
        <v>1</v>
      </c>
      <c r="C14" s="12" t="s">
        <v>7</v>
      </c>
      <c r="D14" s="12" t="s">
        <v>8</v>
      </c>
      <c r="E14" s="12" t="s">
        <v>9</v>
      </c>
      <c r="F14" s="12" t="s">
        <v>45</v>
      </c>
    </row>
    <row r="15" spans="1:6" x14ac:dyDescent="0.25">
      <c r="A15" s="14" t="s">
        <v>10</v>
      </c>
      <c r="B15" s="15">
        <v>0</v>
      </c>
      <c r="C15" s="14" t="s">
        <v>11</v>
      </c>
      <c r="D15" s="14" t="s">
        <v>69</v>
      </c>
      <c r="E15" s="14" t="s">
        <v>67</v>
      </c>
      <c r="F15" s="14" t="s">
        <v>47</v>
      </c>
    </row>
    <row r="16" spans="1:6" x14ac:dyDescent="0.25">
      <c r="A16" s="14" t="s">
        <v>12</v>
      </c>
      <c r="B16" s="15">
        <v>1661000</v>
      </c>
      <c r="C16" s="14" t="s">
        <v>13</v>
      </c>
      <c r="D16" s="14" t="s">
        <v>14</v>
      </c>
      <c r="E16" s="14" t="s">
        <v>15</v>
      </c>
      <c r="F16" s="14" t="s">
        <v>47</v>
      </c>
    </row>
    <row r="17" spans="1:6" x14ac:dyDescent="0.25">
      <c r="A17" s="14" t="s">
        <v>16</v>
      </c>
      <c r="B17" s="15">
        <v>1305000</v>
      </c>
      <c r="C17" s="14" t="s">
        <v>13</v>
      </c>
      <c r="D17" s="14" t="s">
        <v>17</v>
      </c>
      <c r="E17" s="14" t="s">
        <v>18</v>
      </c>
      <c r="F17" s="14" t="s">
        <v>47</v>
      </c>
    </row>
    <row r="18" spans="1:6" x14ac:dyDescent="0.25">
      <c r="A18" s="14" t="s">
        <v>19</v>
      </c>
      <c r="B18" s="15">
        <v>220000</v>
      </c>
      <c r="C18" s="14" t="s">
        <v>20</v>
      </c>
      <c r="D18" s="14" t="s">
        <v>21</v>
      </c>
      <c r="E18" s="14" t="s">
        <v>18</v>
      </c>
      <c r="F18" s="14" t="s">
        <v>47</v>
      </c>
    </row>
    <row r="19" spans="1:6" x14ac:dyDescent="0.25">
      <c r="A19" s="14" t="s">
        <v>22</v>
      </c>
      <c r="B19" s="15">
        <v>900000</v>
      </c>
      <c r="C19" s="14" t="s">
        <v>20</v>
      </c>
      <c r="D19" s="14" t="s">
        <v>21</v>
      </c>
      <c r="E19" s="14" t="s">
        <v>18</v>
      </c>
      <c r="F19" s="14" t="s">
        <v>47</v>
      </c>
    </row>
    <row r="20" spans="1:6" x14ac:dyDescent="0.25">
      <c r="A20" s="14" t="s">
        <v>23</v>
      </c>
      <c r="B20" s="15">
        <v>3500000</v>
      </c>
      <c r="C20" s="14" t="s">
        <v>24</v>
      </c>
      <c r="D20" s="14" t="s">
        <v>252</v>
      </c>
      <c r="E20" s="14" t="s">
        <v>66</v>
      </c>
      <c r="F20" s="14" t="s">
        <v>47</v>
      </c>
    </row>
    <row r="21" spans="1:6" x14ac:dyDescent="0.25">
      <c r="A21" s="14" t="s">
        <v>25</v>
      </c>
      <c r="B21" s="15">
        <v>300000</v>
      </c>
      <c r="C21" s="14" t="s">
        <v>24</v>
      </c>
      <c r="D21" s="14" t="s">
        <v>26</v>
      </c>
      <c r="E21" s="14" t="s">
        <v>66</v>
      </c>
      <c r="F21" s="14" t="s">
        <v>4</v>
      </c>
    </row>
    <row r="22" spans="1:6" x14ac:dyDescent="0.25">
      <c r="A22" s="14" t="s">
        <v>72</v>
      </c>
      <c r="B22" s="15">
        <v>2300000</v>
      </c>
      <c r="C22" s="14" t="s">
        <v>13</v>
      </c>
      <c r="D22" s="14" t="s">
        <v>27</v>
      </c>
      <c r="E22" s="14" t="s">
        <v>28</v>
      </c>
      <c r="F22" s="14" t="s">
        <v>4</v>
      </c>
    </row>
    <row r="23" spans="1:6" x14ac:dyDescent="0.25">
      <c r="A23" s="14" t="s">
        <v>12</v>
      </c>
      <c r="B23" s="15">
        <v>7000000</v>
      </c>
      <c r="C23" s="14" t="s">
        <v>29</v>
      </c>
      <c r="D23" s="14" t="s">
        <v>30</v>
      </c>
      <c r="E23" s="14" t="s">
        <v>15</v>
      </c>
      <c r="F23" s="14" t="s">
        <v>47</v>
      </c>
    </row>
    <row r="24" spans="1:6" x14ac:dyDescent="0.25">
      <c r="A24" s="16" t="s">
        <v>31</v>
      </c>
      <c r="B24" s="15">
        <v>4000000</v>
      </c>
      <c r="C24" s="14" t="s">
        <v>32</v>
      </c>
      <c r="D24" s="14" t="s">
        <v>33</v>
      </c>
      <c r="E24" s="14" t="s">
        <v>15</v>
      </c>
      <c r="F24" s="14" t="s">
        <v>4</v>
      </c>
    </row>
    <row r="25" spans="1:6" x14ac:dyDescent="0.25">
      <c r="A25" s="16" t="s">
        <v>34</v>
      </c>
      <c r="B25" s="17">
        <v>0</v>
      </c>
      <c r="C25" s="14" t="s">
        <v>32</v>
      </c>
      <c r="D25" s="14" t="s">
        <v>70</v>
      </c>
      <c r="E25" s="14" t="s">
        <v>67</v>
      </c>
      <c r="F25" s="14" t="s">
        <v>50</v>
      </c>
    </row>
    <row r="26" spans="1:6" x14ac:dyDescent="0.25">
      <c r="A26" s="16" t="s">
        <v>35</v>
      </c>
      <c r="B26" s="17">
        <v>2500000</v>
      </c>
      <c r="C26" s="14" t="s">
        <v>32</v>
      </c>
      <c r="D26" s="14" t="s">
        <v>36</v>
      </c>
      <c r="E26" s="14" t="s">
        <v>15</v>
      </c>
      <c r="F26" s="14" t="s">
        <v>50</v>
      </c>
    </row>
    <row r="27" spans="1:6" x14ac:dyDescent="0.25">
      <c r="A27" s="16" t="s">
        <v>37</v>
      </c>
      <c r="B27" s="17">
        <v>0</v>
      </c>
      <c r="C27" s="14" t="s">
        <v>32</v>
      </c>
      <c r="D27" s="14" t="s">
        <v>71</v>
      </c>
      <c r="E27" s="14" t="s">
        <v>67</v>
      </c>
      <c r="F27" s="14" t="s">
        <v>50</v>
      </c>
    </row>
    <row r="28" spans="1:6" ht="30" x14ac:dyDescent="0.25">
      <c r="A28" s="16" t="s">
        <v>38</v>
      </c>
      <c r="B28" s="17">
        <v>15500000</v>
      </c>
      <c r="C28" s="14" t="s">
        <v>39</v>
      </c>
      <c r="D28" s="24" t="s">
        <v>245</v>
      </c>
      <c r="E28" s="14" t="s">
        <v>18</v>
      </c>
      <c r="F28" s="14" t="s">
        <v>4</v>
      </c>
    </row>
    <row r="29" spans="1:6" x14ac:dyDescent="0.25">
      <c r="A29" s="16" t="s">
        <v>40</v>
      </c>
      <c r="B29" s="17">
        <v>10600000</v>
      </c>
      <c r="C29" s="14" t="s">
        <v>39</v>
      </c>
      <c r="D29" s="14" t="s">
        <v>36</v>
      </c>
      <c r="E29" s="14" t="s">
        <v>18</v>
      </c>
      <c r="F29" s="14" t="s">
        <v>4</v>
      </c>
    </row>
    <row r="30" spans="1:6" x14ac:dyDescent="0.25">
      <c r="A30" s="16" t="s">
        <v>41</v>
      </c>
      <c r="B30" s="17">
        <v>12000000</v>
      </c>
      <c r="C30" s="14" t="s">
        <v>24</v>
      </c>
      <c r="D30" s="14" t="s">
        <v>42</v>
      </c>
      <c r="E30" s="14" t="s">
        <v>18</v>
      </c>
      <c r="F30" s="14" t="s">
        <v>47</v>
      </c>
    </row>
    <row r="31" spans="1:6" x14ac:dyDescent="0.25">
      <c r="A31" s="16" t="s">
        <v>43</v>
      </c>
      <c r="B31" s="17">
        <v>650000</v>
      </c>
      <c r="C31" s="14" t="s">
        <v>39</v>
      </c>
      <c r="D31" s="14" t="s">
        <v>44</v>
      </c>
      <c r="E31" s="14" t="s">
        <v>15</v>
      </c>
      <c r="F31" s="14" t="s">
        <v>50</v>
      </c>
    </row>
    <row r="32" spans="1:6" x14ac:dyDescent="0.25">
      <c r="A32" s="16" t="s">
        <v>74</v>
      </c>
      <c r="B32" s="17">
        <v>300000</v>
      </c>
      <c r="C32" s="14" t="s">
        <v>73</v>
      </c>
      <c r="D32" s="14" t="s">
        <v>75</v>
      </c>
      <c r="E32" s="14" t="s">
        <v>18</v>
      </c>
      <c r="F32" s="14" t="s">
        <v>47</v>
      </c>
    </row>
    <row r="33" spans="1:6" x14ac:dyDescent="0.25">
      <c r="A33" s="16" t="s">
        <v>238</v>
      </c>
      <c r="B33" s="17">
        <v>50000</v>
      </c>
      <c r="C33" s="14" t="s">
        <v>11</v>
      </c>
      <c r="D33" s="14" t="s">
        <v>239</v>
      </c>
      <c r="E33" s="14" t="s">
        <v>18</v>
      </c>
      <c r="F33" s="14" t="s">
        <v>50</v>
      </c>
    </row>
    <row r="34" spans="1:6" ht="30" x14ac:dyDescent="0.25">
      <c r="A34" s="16" t="s">
        <v>240</v>
      </c>
      <c r="B34" s="17">
        <v>0</v>
      </c>
      <c r="C34" s="14" t="s">
        <v>20</v>
      </c>
      <c r="D34" s="24" t="s">
        <v>243</v>
      </c>
      <c r="E34" s="14" t="s">
        <v>241</v>
      </c>
      <c r="F34" s="14" t="s">
        <v>47</v>
      </c>
    </row>
    <row r="35" spans="1:6" ht="30" x14ac:dyDescent="0.25">
      <c r="A35" s="25" t="s">
        <v>242</v>
      </c>
      <c r="B35" s="17">
        <v>0</v>
      </c>
      <c r="C35" s="14" t="s">
        <v>39</v>
      </c>
      <c r="D35" s="24" t="s">
        <v>251</v>
      </c>
      <c r="E35" s="14" t="s">
        <v>241</v>
      </c>
      <c r="F35" s="14" t="s">
        <v>4</v>
      </c>
    </row>
    <row r="36" spans="1:6" x14ac:dyDescent="0.25">
      <c r="A36" s="16" t="s">
        <v>244</v>
      </c>
      <c r="B36" s="17">
        <v>0</v>
      </c>
      <c r="C36" s="14" t="s">
        <v>39</v>
      </c>
      <c r="D36" s="24" t="s">
        <v>250</v>
      </c>
      <c r="E36" s="14" t="s">
        <v>241</v>
      </c>
      <c r="F36" s="14" t="s">
        <v>4</v>
      </c>
    </row>
    <row r="37" spans="1:6" x14ac:dyDescent="0.25">
      <c r="A37" s="16" t="s">
        <v>246</v>
      </c>
      <c r="B37" s="17">
        <v>2100000</v>
      </c>
      <c r="C37" s="14" t="s">
        <v>11</v>
      </c>
      <c r="D37" s="14" t="s">
        <v>247</v>
      </c>
      <c r="E37" s="14" t="s">
        <v>18</v>
      </c>
      <c r="F37" s="14" t="s">
        <v>50</v>
      </c>
    </row>
    <row r="38" spans="1:6" x14ac:dyDescent="0.25">
      <c r="A38" s="16" t="s">
        <v>248</v>
      </c>
      <c r="B38" s="17">
        <v>0</v>
      </c>
      <c r="C38" s="14" t="s">
        <v>11</v>
      </c>
      <c r="D38" s="24" t="s">
        <v>249</v>
      </c>
      <c r="E38" s="14" t="s">
        <v>241</v>
      </c>
      <c r="F38" s="14" t="s">
        <v>50</v>
      </c>
    </row>
    <row r="39" spans="1:6" x14ac:dyDescent="0.25">
      <c r="A39" s="18" t="s">
        <v>5</v>
      </c>
      <c r="B39" s="19">
        <f>SUM(B15:B38)</f>
        <v>64886000</v>
      </c>
      <c r="C39" s="14"/>
      <c r="D39" s="14"/>
      <c r="E39" s="14"/>
      <c r="F39" s="14"/>
    </row>
    <row r="41" spans="1:6" x14ac:dyDescent="0.25">
      <c r="A41" s="4" t="s">
        <v>253</v>
      </c>
      <c r="B41" s="4" t="s">
        <v>1</v>
      </c>
      <c r="C41" s="4" t="s">
        <v>7</v>
      </c>
      <c r="D41" s="20" t="s">
        <v>219</v>
      </c>
      <c r="E41" s="4" t="s">
        <v>8</v>
      </c>
      <c r="F41" s="4" t="s">
        <v>45</v>
      </c>
    </row>
    <row r="42" spans="1:6" x14ac:dyDescent="0.25">
      <c r="A42" s="6" t="s">
        <v>46</v>
      </c>
      <c r="B42" s="7">
        <v>500000</v>
      </c>
      <c r="C42" s="6" t="s">
        <v>11</v>
      </c>
      <c r="D42" s="21">
        <v>2023</v>
      </c>
      <c r="E42" s="6"/>
      <c r="F42" s="6" t="s">
        <v>47</v>
      </c>
    </row>
    <row r="43" spans="1:6" x14ac:dyDescent="0.25">
      <c r="A43" s="6" t="s">
        <v>48</v>
      </c>
      <c r="B43" s="7">
        <v>1000000</v>
      </c>
      <c r="C43" s="6" t="s">
        <v>49</v>
      </c>
      <c r="D43" s="21">
        <v>2023</v>
      </c>
      <c r="E43" s="6"/>
      <c r="F43" s="6" t="s">
        <v>50</v>
      </c>
    </row>
    <row r="44" spans="1:6" x14ac:dyDescent="0.25">
      <c r="A44" s="6" t="s">
        <v>51</v>
      </c>
      <c r="B44" s="7">
        <v>2500000</v>
      </c>
      <c r="C44" s="6" t="s">
        <v>39</v>
      </c>
      <c r="D44" s="21">
        <v>2023</v>
      </c>
      <c r="E44" s="6"/>
      <c r="F44" s="6" t="s">
        <v>50</v>
      </c>
    </row>
    <row r="45" spans="1:6" x14ac:dyDescent="0.25">
      <c r="A45" s="6" t="s">
        <v>52</v>
      </c>
      <c r="B45" s="7">
        <v>2220000</v>
      </c>
      <c r="C45" s="6" t="s">
        <v>11</v>
      </c>
      <c r="D45" s="21">
        <v>2023</v>
      </c>
      <c r="E45" s="6"/>
      <c r="F45" s="6" t="s">
        <v>50</v>
      </c>
    </row>
    <row r="46" spans="1:6" x14ac:dyDescent="0.25">
      <c r="A46" s="6" t="s">
        <v>53</v>
      </c>
      <c r="B46" s="7">
        <v>300000</v>
      </c>
      <c r="C46" s="6" t="s">
        <v>11</v>
      </c>
      <c r="D46" s="21">
        <v>2023</v>
      </c>
      <c r="E46" s="6"/>
      <c r="F46" s="6" t="s">
        <v>50</v>
      </c>
    </row>
    <row r="47" spans="1:6" x14ac:dyDescent="0.25">
      <c r="A47" s="6" t="s">
        <v>54</v>
      </c>
      <c r="B47" s="7">
        <v>550000</v>
      </c>
      <c r="C47" s="6" t="s">
        <v>11</v>
      </c>
      <c r="D47" s="21">
        <v>2023</v>
      </c>
      <c r="E47" s="6"/>
      <c r="F47" s="6" t="s">
        <v>50</v>
      </c>
    </row>
    <row r="48" spans="1:6" x14ac:dyDescent="0.25">
      <c r="A48" s="6" t="s">
        <v>55</v>
      </c>
      <c r="B48" s="7">
        <v>977000</v>
      </c>
      <c r="C48" s="6" t="s">
        <v>56</v>
      </c>
      <c r="D48" s="21" t="s">
        <v>57</v>
      </c>
      <c r="E48" s="6" t="s">
        <v>58</v>
      </c>
      <c r="F48" s="6" t="s">
        <v>50</v>
      </c>
    </row>
    <row r="49" spans="1:6" x14ac:dyDescent="0.25">
      <c r="A49" s="6" t="s">
        <v>59</v>
      </c>
      <c r="B49" s="7">
        <v>692000</v>
      </c>
      <c r="C49" s="6" t="s">
        <v>56</v>
      </c>
      <c r="D49" s="21">
        <v>2023</v>
      </c>
      <c r="E49" s="6" t="s">
        <v>60</v>
      </c>
      <c r="F49" s="6" t="s">
        <v>50</v>
      </c>
    </row>
    <row r="50" spans="1:6" x14ac:dyDescent="0.25">
      <c r="A50" s="6" t="s">
        <v>61</v>
      </c>
      <c r="B50" s="7">
        <v>2122000</v>
      </c>
      <c r="C50" s="6" t="s">
        <v>32</v>
      </c>
      <c r="D50" s="21">
        <v>2023</v>
      </c>
      <c r="E50" s="6"/>
      <c r="F50" s="6" t="s">
        <v>50</v>
      </c>
    </row>
    <row r="51" spans="1:6" x14ac:dyDescent="0.25">
      <c r="A51" s="6" t="s">
        <v>62</v>
      </c>
      <c r="B51" s="7">
        <v>1500000</v>
      </c>
      <c r="C51" s="6" t="s">
        <v>11</v>
      </c>
      <c r="D51" s="21">
        <v>2023</v>
      </c>
      <c r="E51" s="6"/>
      <c r="F51" s="6" t="s">
        <v>4</v>
      </c>
    </row>
    <row r="52" spans="1:6" x14ac:dyDescent="0.25">
      <c r="A52" s="6" t="s">
        <v>63</v>
      </c>
      <c r="B52" s="7">
        <v>4500000</v>
      </c>
      <c r="C52" s="6" t="s">
        <v>11</v>
      </c>
      <c r="D52" s="21">
        <v>2023</v>
      </c>
      <c r="E52" s="6"/>
      <c r="F52" s="6" t="s">
        <v>50</v>
      </c>
    </row>
    <row r="53" spans="1:6" x14ac:dyDescent="0.25">
      <c r="A53" s="6" t="s">
        <v>64</v>
      </c>
      <c r="B53" s="7">
        <v>1300000</v>
      </c>
      <c r="C53" s="6" t="s">
        <v>29</v>
      </c>
      <c r="D53" s="21">
        <v>2023</v>
      </c>
      <c r="E53" s="6"/>
      <c r="F53" s="6" t="s">
        <v>50</v>
      </c>
    </row>
    <row r="54" spans="1:6" x14ac:dyDescent="0.25">
      <c r="A54" s="6" t="s">
        <v>65</v>
      </c>
      <c r="B54" s="7">
        <v>4500000</v>
      </c>
      <c r="C54" s="6" t="s">
        <v>29</v>
      </c>
      <c r="D54" s="21" t="s">
        <v>57</v>
      </c>
      <c r="E54" s="6"/>
      <c r="F54" s="6" t="s">
        <v>50</v>
      </c>
    </row>
    <row r="55" spans="1:6" x14ac:dyDescent="0.25">
      <c r="A55" s="4" t="s">
        <v>5</v>
      </c>
      <c r="B55" s="5">
        <f>SUM(B42:B54)</f>
        <v>22661000</v>
      </c>
      <c r="C55" s="4"/>
      <c r="D55" s="20"/>
      <c r="E55" s="4"/>
      <c r="F55" s="4"/>
    </row>
  </sheetData>
  <sheetProtection algorithmName="SHA-512" hashValue="P9QmYR3oOMQFNMlMey+9wEDndg8sNoIbQQarTxmYEne3zgE/04rfwDiEndZuEzJue3TgblLJ7cAbHfMJYd2j5Q==" saltValue="lWH2/Yq3lhX9L9rgIH0hN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workbookViewId="0">
      <selection activeCell="G4" sqref="G4"/>
    </sheetView>
  </sheetViews>
  <sheetFormatPr defaultRowHeight="15" x14ac:dyDescent="0.25"/>
  <cols>
    <col min="2" max="2" width="13.28515625" bestFit="1" customWidth="1"/>
    <col min="3" max="3" width="44.28515625" bestFit="1" customWidth="1"/>
    <col min="4" max="4" width="11" bestFit="1" customWidth="1"/>
  </cols>
  <sheetData>
    <row r="1" spans="1:4" x14ac:dyDescent="0.25">
      <c r="A1" s="1" t="s">
        <v>167</v>
      </c>
      <c r="B1" s="1" t="s">
        <v>170</v>
      </c>
      <c r="C1" s="1" t="s">
        <v>168</v>
      </c>
      <c r="D1" s="1" t="s">
        <v>169</v>
      </c>
    </row>
    <row r="2" spans="1:4" x14ac:dyDescent="0.25">
      <c r="A2" s="22" t="s">
        <v>78</v>
      </c>
      <c r="B2" s="22" t="s">
        <v>79</v>
      </c>
      <c r="C2" s="22" t="s">
        <v>80</v>
      </c>
      <c r="D2" s="23">
        <v>-50000</v>
      </c>
    </row>
    <row r="3" spans="1:4" x14ac:dyDescent="0.25">
      <c r="A3" s="22" t="s">
        <v>78</v>
      </c>
      <c r="B3" s="22" t="s">
        <v>81</v>
      </c>
      <c r="C3" s="22" t="s">
        <v>82</v>
      </c>
      <c r="D3" s="23">
        <v>-50000</v>
      </c>
    </row>
    <row r="4" spans="1:4" x14ac:dyDescent="0.25">
      <c r="A4" s="22" t="s">
        <v>78</v>
      </c>
      <c r="B4" s="22" t="s">
        <v>83</v>
      </c>
      <c r="C4" s="22" t="s">
        <v>22</v>
      </c>
      <c r="D4" s="23">
        <v>-800000</v>
      </c>
    </row>
    <row r="5" spans="1:4" x14ac:dyDescent="0.25">
      <c r="A5" s="22"/>
      <c r="B5" s="22"/>
      <c r="C5" s="1" t="s">
        <v>84</v>
      </c>
      <c r="D5" s="2">
        <v>-900000</v>
      </c>
    </row>
    <row r="6" spans="1:4" x14ac:dyDescent="0.25">
      <c r="A6" s="22" t="s">
        <v>85</v>
      </c>
      <c r="B6" s="22" t="s">
        <v>86</v>
      </c>
      <c r="C6" s="22" t="s">
        <v>87</v>
      </c>
      <c r="D6" s="23">
        <v>-699000</v>
      </c>
    </row>
    <row r="7" spans="1:4" x14ac:dyDescent="0.25">
      <c r="A7" s="22" t="s">
        <v>85</v>
      </c>
      <c r="B7" s="22" t="s">
        <v>88</v>
      </c>
      <c r="C7" s="22" t="s">
        <v>89</v>
      </c>
      <c r="D7" s="23">
        <v>-50000</v>
      </c>
    </row>
    <row r="8" spans="1:4" x14ac:dyDescent="0.25">
      <c r="A8" s="22" t="s">
        <v>85</v>
      </c>
      <c r="B8" s="22" t="s">
        <v>83</v>
      </c>
      <c r="C8" s="22" t="s">
        <v>22</v>
      </c>
      <c r="D8" s="23">
        <v>-100000</v>
      </c>
    </row>
    <row r="9" spans="1:4" x14ac:dyDescent="0.25">
      <c r="A9" s="22"/>
      <c r="B9" s="22"/>
      <c r="C9" s="22" t="s">
        <v>90</v>
      </c>
      <c r="D9" s="23"/>
    </row>
    <row r="10" spans="1:4" x14ac:dyDescent="0.25">
      <c r="A10" s="22" t="s">
        <v>85</v>
      </c>
      <c r="B10" s="22" t="s">
        <v>91</v>
      </c>
      <c r="C10" s="22" t="s">
        <v>92</v>
      </c>
      <c r="D10" s="23">
        <v>-300000</v>
      </c>
    </row>
    <row r="11" spans="1:4" x14ac:dyDescent="0.25">
      <c r="A11" s="22" t="s">
        <v>85</v>
      </c>
      <c r="B11" s="22" t="s">
        <v>93</v>
      </c>
      <c r="C11" s="22" t="s">
        <v>94</v>
      </c>
      <c r="D11" s="23">
        <v>-100000</v>
      </c>
    </row>
    <row r="12" spans="1:4" x14ac:dyDescent="0.25">
      <c r="A12" s="22"/>
      <c r="B12" s="22"/>
      <c r="C12" s="1" t="s">
        <v>95</v>
      </c>
      <c r="D12" s="2">
        <v>-1249000</v>
      </c>
    </row>
    <row r="13" spans="1:4" x14ac:dyDescent="0.25">
      <c r="A13" s="22" t="s">
        <v>96</v>
      </c>
      <c r="B13" s="22" t="s">
        <v>83</v>
      </c>
      <c r="C13" s="22" t="s">
        <v>22</v>
      </c>
      <c r="D13" s="23">
        <v>-1250000</v>
      </c>
    </row>
    <row r="14" spans="1:4" x14ac:dyDescent="0.25">
      <c r="A14" s="22"/>
      <c r="B14" s="22"/>
      <c r="C14" s="1" t="s">
        <v>97</v>
      </c>
      <c r="D14" s="2">
        <v>-1250000</v>
      </c>
    </row>
    <row r="15" spans="1:4" x14ac:dyDescent="0.25">
      <c r="A15" s="22" t="s">
        <v>98</v>
      </c>
      <c r="B15" s="22" t="s">
        <v>83</v>
      </c>
      <c r="C15" s="22" t="s">
        <v>22</v>
      </c>
      <c r="D15" s="23">
        <v>-15000</v>
      </c>
    </row>
    <row r="16" spans="1:4" x14ac:dyDescent="0.25">
      <c r="A16" s="22" t="s">
        <v>98</v>
      </c>
      <c r="B16" s="22" t="s">
        <v>99</v>
      </c>
      <c r="C16" s="22" t="s">
        <v>100</v>
      </c>
      <c r="D16" s="23">
        <v>-85000</v>
      </c>
    </row>
    <row r="17" spans="1:4" x14ac:dyDescent="0.25">
      <c r="A17" s="22"/>
      <c r="B17" s="22"/>
      <c r="C17" s="1" t="s">
        <v>101</v>
      </c>
      <c r="D17" s="2">
        <v>-100000</v>
      </c>
    </row>
    <row r="18" spans="1:4" x14ac:dyDescent="0.25">
      <c r="A18" s="22" t="s">
        <v>102</v>
      </c>
      <c r="B18" s="22" t="s">
        <v>83</v>
      </c>
      <c r="C18" s="22" t="s">
        <v>22</v>
      </c>
      <c r="D18" s="23">
        <v>-500000</v>
      </c>
    </row>
    <row r="19" spans="1:4" x14ac:dyDescent="0.25">
      <c r="A19" s="22"/>
      <c r="B19" s="22"/>
      <c r="C19" s="1" t="s">
        <v>103</v>
      </c>
      <c r="D19" s="2">
        <v>-500000</v>
      </c>
    </row>
    <row r="20" spans="1:4" x14ac:dyDescent="0.25">
      <c r="A20" s="22" t="s">
        <v>104</v>
      </c>
      <c r="B20" s="22" t="s">
        <v>105</v>
      </c>
      <c r="C20" s="22" t="s">
        <v>12</v>
      </c>
      <c r="D20" s="23">
        <v>-865000</v>
      </c>
    </row>
    <row r="21" spans="1:4" x14ac:dyDescent="0.25">
      <c r="A21" s="22" t="s">
        <v>104</v>
      </c>
      <c r="B21" s="22" t="s">
        <v>106</v>
      </c>
      <c r="C21" s="22" t="s">
        <v>107</v>
      </c>
      <c r="D21" s="23">
        <v>-3000000</v>
      </c>
    </row>
    <row r="22" spans="1:4" x14ac:dyDescent="0.25">
      <c r="A22" s="22"/>
      <c r="B22" s="22"/>
      <c r="C22" s="1" t="s">
        <v>108</v>
      </c>
      <c r="D22" s="2">
        <v>-3865000</v>
      </c>
    </row>
    <row r="23" spans="1:4" x14ac:dyDescent="0.25">
      <c r="A23" s="22" t="s">
        <v>109</v>
      </c>
      <c r="B23" s="22" t="s">
        <v>110</v>
      </c>
      <c r="C23" s="22" t="s">
        <v>111</v>
      </c>
      <c r="D23" s="23">
        <v>-500000</v>
      </c>
    </row>
    <row r="24" spans="1:4" x14ac:dyDescent="0.25">
      <c r="A24" s="22" t="s">
        <v>109</v>
      </c>
      <c r="B24" s="22" t="s">
        <v>112</v>
      </c>
      <c r="C24" s="22" t="s">
        <v>113</v>
      </c>
      <c r="D24" s="23">
        <v>-500000</v>
      </c>
    </row>
    <row r="25" spans="1:4" x14ac:dyDescent="0.25">
      <c r="A25" s="22"/>
      <c r="B25" s="22"/>
      <c r="C25" s="22" t="s">
        <v>90</v>
      </c>
      <c r="D25" s="23"/>
    </row>
    <row r="26" spans="1:4" x14ac:dyDescent="0.25">
      <c r="A26" s="22" t="s">
        <v>109</v>
      </c>
      <c r="B26" s="22" t="s">
        <v>114</v>
      </c>
      <c r="C26" s="22" t="s">
        <v>46</v>
      </c>
      <c r="D26" s="23">
        <v>-500000</v>
      </c>
    </row>
    <row r="27" spans="1:4" x14ac:dyDescent="0.25">
      <c r="A27" s="22" t="s">
        <v>109</v>
      </c>
      <c r="B27" s="22" t="s">
        <v>115</v>
      </c>
      <c r="C27" s="22" t="s">
        <v>116</v>
      </c>
      <c r="D27" s="23">
        <v>-500000</v>
      </c>
    </row>
    <row r="28" spans="1:4" x14ac:dyDescent="0.25">
      <c r="A28" s="22" t="s">
        <v>109</v>
      </c>
      <c r="B28" s="22" t="s">
        <v>117</v>
      </c>
      <c r="C28" s="22" t="s">
        <v>118</v>
      </c>
      <c r="D28" s="23">
        <v>-300000</v>
      </c>
    </row>
    <row r="29" spans="1:4" x14ac:dyDescent="0.25">
      <c r="A29" s="22"/>
      <c r="B29" s="22"/>
      <c r="C29" s="1" t="s">
        <v>119</v>
      </c>
      <c r="D29" s="2">
        <v>-2300000</v>
      </c>
    </row>
    <row r="30" spans="1:4" x14ac:dyDescent="0.25">
      <c r="A30" s="22" t="s">
        <v>120</v>
      </c>
      <c r="B30" s="22" t="s">
        <v>121</v>
      </c>
      <c r="C30" s="22" t="s">
        <v>122</v>
      </c>
      <c r="D30" s="23">
        <v>-300000</v>
      </c>
    </row>
    <row r="31" spans="1:4" x14ac:dyDescent="0.25">
      <c r="A31" s="22" t="s">
        <v>120</v>
      </c>
      <c r="B31" s="22" t="s">
        <v>123</v>
      </c>
      <c r="C31" s="22" t="s">
        <v>124</v>
      </c>
      <c r="D31" s="23">
        <v>-50000</v>
      </c>
    </row>
    <row r="32" spans="1:4" x14ac:dyDescent="0.25">
      <c r="A32" s="22" t="s">
        <v>120</v>
      </c>
      <c r="B32" s="22" t="s">
        <v>125</v>
      </c>
      <c r="C32" s="22" t="s">
        <v>126</v>
      </c>
      <c r="D32" s="23">
        <v>-50000</v>
      </c>
    </row>
    <row r="33" spans="1:4" x14ac:dyDescent="0.25">
      <c r="A33" s="22" t="s">
        <v>120</v>
      </c>
      <c r="B33" s="22" t="s">
        <v>127</v>
      </c>
      <c r="C33" s="22" t="s">
        <v>128</v>
      </c>
      <c r="D33" s="23">
        <v>-100000</v>
      </c>
    </row>
    <row r="34" spans="1:4" x14ac:dyDescent="0.25">
      <c r="A34" s="22" t="s">
        <v>120</v>
      </c>
      <c r="B34" s="22" t="s">
        <v>129</v>
      </c>
      <c r="C34" s="22" t="s">
        <v>130</v>
      </c>
      <c r="D34" s="23">
        <v>-100000</v>
      </c>
    </row>
    <row r="35" spans="1:4" x14ac:dyDescent="0.25">
      <c r="A35" s="22"/>
      <c r="B35" s="22"/>
      <c r="C35" s="22" t="s">
        <v>90</v>
      </c>
      <c r="D35" s="23"/>
    </row>
    <row r="36" spans="1:4" x14ac:dyDescent="0.25">
      <c r="A36" s="22" t="s">
        <v>120</v>
      </c>
      <c r="B36" s="22" t="s">
        <v>131</v>
      </c>
      <c r="C36" s="22" t="s">
        <v>132</v>
      </c>
      <c r="D36" s="23">
        <v>-800000</v>
      </c>
    </row>
    <row r="37" spans="1:4" x14ac:dyDescent="0.25">
      <c r="A37" s="22"/>
      <c r="B37" s="22"/>
      <c r="C37" s="1" t="s">
        <v>133</v>
      </c>
      <c r="D37" s="2">
        <v>-1400000</v>
      </c>
    </row>
    <row r="38" spans="1:4" x14ac:dyDescent="0.25">
      <c r="A38" s="22" t="s">
        <v>134</v>
      </c>
      <c r="B38" s="22" t="s">
        <v>127</v>
      </c>
      <c r="C38" s="22" t="s">
        <v>128</v>
      </c>
      <c r="D38" s="23">
        <v>-200000</v>
      </c>
    </row>
    <row r="39" spans="1:4" x14ac:dyDescent="0.25">
      <c r="A39" s="22" t="s">
        <v>134</v>
      </c>
      <c r="B39" s="22" t="s">
        <v>135</v>
      </c>
      <c r="C39" s="22" t="s">
        <v>136</v>
      </c>
      <c r="D39" s="23">
        <v>-1000000</v>
      </c>
    </row>
    <row r="40" spans="1:4" x14ac:dyDescent="0.25">
      <c r="A40" s="22" t="s">
        <v>134</v>
      </c>
      <c r="B40" s="22" t="s">
        <v>137</v>
      </c>
      <c r="C40" s="22" t="s">
        <v>138</v>
      </c>
      <c r="D40" s="23">
        <v>-100000</v>
      </c>
    </row>
    <row r="41" spans="1:4" x14ac:dyDescent="0.25">
      <c r="A41" s="22" t="s">
        <v>134</v>
      </c>
      <c r="B41" s="22" t="s">
        <v>139</v>
      </c>
      <c r="C41" s="22" t="s">
        <v>140</v>
      </c>
      <c r="D41" s="23">
        <v>-50000</v>
      </c>
    </row>
    <row r="42" spans="1:4" x14ac:dyDescent="0.25">
      <c r="A42" s="22" t="s">
        <v>134</v>
      </c>
      <c r="B42" s="22" t="s">
        <v>83</v>
      </c>
      <c r="C42" s="22" t="s">
        <v>22</v>
      </c>
      <c r="D42" s="23">
        <v>-50000</v>
      </c>
    </row>
    <row r="43" spans="1:4" x14ac:dyDescent="0.25">
      <c r="A43" s="22"/>
      <c r="B43" s="22"/>
      <c r="C43" s="1" t="s">
        <v>141</v>
      </c>
      <c r="D43" s="2">
        <v>-1400000</v>
      </c>
    </row>
    <row r="44" spans="1:4" x14ac:dyDescent="0.25">
      <c r="A44" s="22" t="s">
        <v>142</v>
      </c>
      <c r="B44" s="22" t="s">
        <v>129</v>
      </c>
      <c r="C44" s="22" t="s">
        <v>130</v>
      </c>
      <c r="D44" s="23">
        <v>-2000000</v>
      </c>
    </row>
    <row r="45" spans="1:4" x14ac:dyDescent="0.25">
      <c r="A45" s="22"/>
      <c r="B45" s="22"/>
      <c r="C45" s="1" t="s">
        <v>143</v>
      </c>
      <c r="D45" s="2">
        <v>-2000000</v>
      </c>
    </row>
    <row r="46" spans="1:4" x14ac:dyDescent="0.25">
      <c r="A46" s="22" t="s">
        <v>144</v>
      </c>
      <c r="B46" s="22" t="s">
        <v>145</v>
      </c>
      <c r="C46" s="22" t="s">
        <v>146</v>
      </c>
      <c r="D46" s="23">
        <v>-150000</v>
      </c>
    </row>
    <row r="47" spans="1:4" x14ac:dyDescent="0.25">
      <c r="A47" s="22"/>
      <c r="B47" s="22"/>
      <c r="C47" s="1" t="s">
        <v>147</v>
      </c>
      <c r="D47" s="2">
        <v>-150000</v>
      </c>
    </row>
    <row r="48" spans="1:4" x14ac:dyDescent="0.25">
      <c r="A48" s="22"/>
      <c r="B48" s="22"/>
      <c r="C48" s="1" t="s">
        <v>148</v>
      </c>
      <c r="D48" s="2">
        <f>SUMIF(A:A,"&lt;&gt;"&amp;"",D:D)</f>
        <v>-15114000</v>
      </c>
    </row>
  </sheetData>
  <sheetProtection algorithmName="SHA-512" hashValue="t0dmJ7lxPZnAfJAHskegLTRKBb3beeqhNmQBEdaIiEb8y1lqei4Bv8AYBy0dcbZFaDVPuZyti0jFGG2sa1NDrA==" saltValue="vQPDdVejlD6Sv92Y4QP1GQ==" spinCount="100000" sheet="1" objects="1" scenario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G2" sqref="G2"/>
    </sheetView>
  </sheetViews>
  <sheetFormatPr defaultRowHeight="15" x14ac:dyDescent="0.25"/>
  <cols>
    <col min="3" max="3" width="75" bestFit="1" customWidth="1"/>
    <col min="4" max="4" width="10.5703125" bestFit="1" customWidth="1"/>
  </cols>
  <sheetData>
    <row r="1" spans="1:4" x14ac:dyDescent="0.25">
      <c r="A1" s="1" t="s">
        <v>167</v>
      </c>
      <c r="B1" s="1" t="s">
        <v>171</v>
      </c>
      <c r="C1" s="1" t="s">
        <v>168</v>
      </c>
      <c r="D1" s="1" t="s">
        <v>169</v>
      </c>
    </row>
    <row r="2" spans="1:4" x14ac:dyDescent="0.25">
      <c r="A2" s="22" t="s">
        <v>172</v>
      </c>
      <c r="B2" s="22" t="s">
        <v>173</v>
      </c>
      <c r="C2" s="22" t="s">
        <v>174</v>
      </c>
      <c r="D2" s="23">
        <v>-1000000</v>
      </c>
    </row>
    <row r="3" spans="1:4" x14ac:dyDescent="0.25">
      <c r="A3" s="22" t="s">
        <v>172</v>
      </c>
      <c r="B3" s="22" t="s">
        <v>175</v>
      </c>
      <c r="C3" s="22" t="s">
        <v>48</v>
      </c>
      <c r="D3" s="23">
        <v>-1000000</v>
      </c>
    </row>
    <row r="4" spans="1:4" x14ac:dyDescent="0.25">
      <c r="A4" s="22" t="s">
        <v>172</v>
      </c>
      <c r="B4" s="22" t="s">
        <v>176</v>
      </c>
      <c r="C4" s="22" t="s">
        <v>177</v>
      </c>
      <c r="D4" s="23">
        <v>-1300000</v>
      </c>
    </row>
    <row r="5" spans="1:4" x14ac:dyDescent="0.25">
      <c r="A5" s="22"/>
      <c r="B5" s="22"/>
      <c r="C5" s="1" t="s">
        <v>178</v>
      </c>
      <c r="D5" s="2">
        <v>-3300000</v>
      </c>
    </row>
    <row r="6" spans="1:4" x14ac:dyDescent="0.25">
      <c r="A6" s="22" t="s">
        <v>96</v>
      </c>
      <c r="B6" s="22" t="s">
        <v>179</v>
      </c>
      <c r="C6" s="22" t="s">
        <v>180</v>
      </c>
      <c r="D6" s="23">
        <v>-750000</v>
      </c>
    </row>
    <row r="7" spans="1:4" x14ac:dyDescent="0.25">
      <c r="A7" s="22"/>
      <c r="B7" s="22"/>
      <c r="C7" s="1" t="s">
        <v>97</v>
      </c>
      <c r="D7" s="2">
        <v>-750000</v>
      </c>
    </row>
    <row r="8" spans="1:4" x14ac:dyDescent="0.25">
      <c r="A8" s="22" t="s">
        <v>102</v>
      </c>
      <c r="B8" s="22" t="s">
        <v>181</v>
      </c>
      <c r="C8" s="22" t="s">
        <v>182</v>
      </c>
      <c r="D8" s="23">
        <v>-500000</v>
      </c>
    </row>
    <row r="9" spans="1:4" x14ac:dyDescent="0.25">
      <c r="A9" s="22" t="s">
        <v>102</v>
      </c>
      <c r="B9" s="22" t="s">
        <v>183</v>
      </c>
      <c r="C9" s="22" t="s">
        <v>184</v>
      </c>
      <c r="D9" s="23">
        <v>-500000</v>
      </c>
    </row>
    <row r="10" spans="1:4" x14ac:dyDescent="0.25">
      <c r="A10" s="22"/>
      <c r="B10" s="22"/>
      <c r="C10" s="1" t="s">
        <v>103</v>
      </c>
      <c r="D10" s="2">
        <v>-1000000</v>
      </c>
    </row>
    <row r="11" spans="1:4" x14ac:dyDescent="0.25">
      <c r="A11" s="22" t="s">
        <v>104</v>
      </c>
      <c r="B11" s="22" t="s">
        <v>185</v>
      </c>
      <c r="C11" s="22" t="s">
        <v>64</v>
      </c>
      <c r="D11" s="23">
        <v>-1300000</v>
      </c>
    </row>
    <row r="12" spans="1:4" x14ac:dyDescent="0.25">
      <c r="A12" s="22" t="s">
        <v>104</v>
      </c>
      <c r="B12" s="22" t="s">
        <v>186</v>
      </c>
      <c r="C12" s="22" t="s">
        <v>187</v>
      </c>
      <c r="D12" s="23">
        <v>-582000</v>
      </c>
    </row>
    <row r="13" spans="1:4" x14ac:dyDescent="0.25">
      <c r="A13" s="22" t="s">
        <v>104</v>
      </c>
      <c r="B13" s="22" t="s">
        <v>188</v>
      </c>
      <c r="C13" s="22" t="s">
        <v>65</v>
      </c>
      <c r="D13" s="23">
        <v>-4500000</v>
      </c>
    </row>
    <row r="14" spans="1:4" x14ac:dyDescent="0.25">
      <c r="A14" s="22"/>
      <c r="B14" s="22"/>
      <c r="C14" s="1" t="s">
        <v>108</v>
      </c>
      <c r="D14" s="2">
        <v>-6382000</v>
      </c>
    </row>
    <row r="15" spans="1:4" x14ac:dyDescent="0.25">
      <c r="A15" s="22" t="s">
        <v>153</v>
      </c>
      <c r="B15" s="22" t="s">
        <v>189</v>
      </c>
      <c r="C15" s="22" t="s">
        <v>51</v>
      </c>
      <c r="D15" s="23">
        <v>-2000000</v>
      </c>
    </row>
    <row r="16" spans="1:4" x14ac:dyDescent="0.25">
      <c r="A16" s="22" t="s">
        <v>153</v>
      </c>
      <c r="B16" s="22" t="s">
        <v>190</v>
      </c>
      <c r="C16" s="22" t="s">
        <v>191</v>
      </c>
      <c r="D16" s="23">
        <v>-2500000</v>
      </c>
    </row>
    <row r="17" spans="1:4" x14ac:dyDescent="0.25">
      <c r="A17" s="22" t="s">
        <v>153</v>
      </c>
      <c r="B17" s="22" t="s">
        <v>192</v>
      </c>
      <c r="C17" s="22" t="s">
        <v>193</v>
      </c>
      <c r="D17" s="23">
        <v>-1500000</v>
      </c>
    </row>
    <row r="18" spans="1:4" x14ac:dyDescent="0.25">
      <c r="A18" s="22" t="s">
        <v>153</v>
      </c>
      <c r="B18" s="22" t="s">
        <v>194</v>
      </c>
      <c r="C18" s="22" t="s">
        <v>195</v>
      </c>
      <c r="D18" s="23">
        <v>-500000</v>
      </c>
    </row>
    <row r="19" spans="1:4" x14ac:dyDescent="0.25">
      <c r="A19" s="22" t="s">
        <v>153</v>
      </c>
      <c r="B19" s="22" t="s">
        <v>196</v>
      </c>
      <c r="C19" s="22" t="s">
        <v>197</v>
      </c>
      <c r="D19" s="23">
        <v>-500000</v>
      </c>
    </row>
    <row r="20" spans="1:4" x14ac:dyDescent="0.25">
      <c r="A20" s="22" t="s">
        <v>153</v>
      </c>
      <c r="B20" s="22" t="s">
        <v>198</v>
      </c>
      <c r="C20" s="22" t="s">
        <v>199</v>
      </c>
      <c r="D20" s="23">
        <v>-1000000</v>
      </c>
    </row>
    <row r="21" spans="1:4" x14ac:dyDescent="0.25">
      <c r="A21" s="22" t="s">
        <v>153</v>
      </c>
      <c r="B21" s="22" t="s">
        <v>200</v>
      </c>
      <c r="C21" s="22" t="s">
        <v>201</v>
      </c>
      <c r="D21" s="23">
        <v>-50000</v>
      </c>
    </row>
    <row r="22" spans="1:4" x14ac:dyDescent="0.25">
      <c r="A22" s="22"/>
      <c r="B22" s="22"/>
      <c r="C22" s="1" t="s">
        <v>164</v>
      </c>
      <c r="D22" s="2">
        <v>-8050000</v>
      </c>
    </row>
    <row r="23" spans="1:4" x14ac:dyDescent="0.25">
      <c r="A23" s="22" t="s">
        <v>109</v>
      </c>
      <c r="B23" s="22" t="s">
        <v>202</v>
      </c>
      <c r="C23" s="22" t="s">
        <v>203</v>
      </c>
      <c r="D23" s="23">
        <v>-200000</v>
      </c>
    </row>
    <row r="24" spans="1:4" x14ac:dyDescent="0.25">
      <c r="A24" s="22" t="s">
        <v>109</v>
      </c>
      <c r="B24" s="22" t="s">
        <v>204</v>
      </c>
      <c r="C24" s="22" t="s">
        <v>205</v>
      </c>
      <c r="D24" s="23">
        <v>-200000</v>
      </c>
    </row>
    <row r="25" spans="1:4" x14ac:dyDescent="0.25">
      <c r="A25" s="22" t="s">
        <v>109</v>
      </c>
      <c r="B25" s="22" t="s">
        <v>206</v>
      </c>
      <c r="C25" s="22" t="s">
        <v>207</v>
      </c>
      <c r="D25" s="23">
        <v>-200000</v>
      </c>
    </row>
    <row r="26" spans="1:4" x14ac:dyDescent="0.25">
      <c r="A26" s="22" t="s">
        <v>109</v>
      </c>
      <c r="B26" s="22" t="s">
        <v>208</v>
      </c>
      <c r="C26" s="22" t="s">
        <v>209</v>
      </c>
      <c r="D26" s="23">
        <v>-2000000</v>
      </c>
    </row>
    <row r="27" spans="1:4" x14ac:dyDescent="0.25">
      <c r="A27" s="22" t="s">
        <v>109</v>
      </c>
      <c r="B27" s="22" t="s">
        <v>210</v>
      </c>
      <c r="C27" s="22" t="s">
        <v>211</v>
      </c>
      <c r="D27" s="23">
        <v>-137000</v>
      </c>
    </row>
    <row r="28" spans="1:4" x14ac:dyDescent="0.25">
      <c r="A28" s="22" t="s">
        <v>109</v>
      </c>
      <c r="B28" s="22" t="s">
        <v>212</v>
      </c>
      <c r="C28" s="22" t="s">
        <v>213</v>
      </c>
      <c r="D28" s="23">
        <v>-43000</v>
      </c>
    </row>
    <row r="29" spans="1:4" x14ac:dyDescent="0.25">
      <c r="A29" s="22" t="s">
        <v>109</v>
      </c>
      <c r="B29" s="22" t="s">
        <v>214</v>
      </c>
      <c r="C29" s="22" t="s">
        <v>215</v>
      </c>
      <c r="D29" s="23">
        <v>-200000</v>
      </c>
    </row>
    <row r="30" spans="1:4" x14ac:dyDescent="0.25">
      <c r="A30" s="22" t="s">
        <v>109</v>
      </c>
      <c r="B30" s="22" t="s">
        <v>216</v>
      </c>
      <c r="C30" s="22" t="s">
        <v>217</v>
      </c>
      <c r="D30" s="23">
        <v>-100000</v>
      </c>
    </row>
    <row r="31" spans="1:4" x14ac:dyDescent="0.25">
      <c r="A31" s="22" t="s">
        <v>109</v>
      </c>
      <c r="B31" s="22" t="s">
        <v>218</v>
      </c>
      <c r="C31" s="22" t="s">
        <v>63</v>
      </c>
      <c r="D31" s="23">
        <v>-4500000</v>
      </c>
    </row>
    <row r="32" spans="1:4" x14ac:dyDescent="0.25">
      <c r="A32" s="22" t="s">
        <v>109</v>
      </c>
      <c r="B32" s="22" t="s">
        <v>220</v>
      </c>
      <c r="C32" s="22" t="s">
        <v>221</v>
      </c>
      <c r="D32" s="23">
        <v>-192000</v>
      </c>
    </row>
    <row r="33" spans="1:4" x14ac:dyDescent="0.25">
      <c r="A33" s="22" t="s">
        <v>109</v>
      </c>
      <c r="B33" s="22" t="s">
        <v>222</v>
      </c>
      <c r="C33" s="22" t="s">
        <v>52</v>
      </c>
      <c r="D33" s="23">
        <v>-2220000</v>
      </c>
    </row>
    <row r="34" spans="1:4" x14ac:dyDescent="0.25">
      <c r="A34" s="22" t="s">
        <v>109</v>
      </c>
      <c r="B34" s="22" t="s">
        <v>223</v>
      </c>
      <c r="C34" s="22" t="s">
        <v>224</v>
      </c>
      <c r="D34" s="23">
        <v>-70000</v>
      </c>
    </row>
    <row r="35" spans="1:4" x14ac:dyDescent="0.25">
      <c r="A35" s="22" t="s">
        <v>109</v>
      </c>
      <c r="B35" s="22" t="s">
        <v>225</v>
      </c>
      <c r="C35" s="22" t="s">
        <v>54</v>
      </c>
      <c r="D35" s="23">
        <v>-550000</v>
      </c>
    </row>
    <row r="36" spans="1:4" x14ac:dyDescent="0.25">
      <c r="A36" s="22" t="s">
        <v>109</v>
      </c>
      <c r="B36" s="22" t="s">
        <v>226</v>
      </c>
      <c r="C36" s="22" t="s">
        <v>53</v>
      </c>
      <c r="D36" s="23">
        <v>-300000</v>
      </c>
    </row>
    <row r="37" spans="1:4" x14ac:dyDescent="0.25">
      <c r="A37" s="22"/>
      <c r="B37" s="22"/>
      <c r="C37" s="1" t="s">
        <v>119</v>
      </c>
      <c r="D37" s="2">
        <v>-10912000</v>
      </c>
    </row>
    <row r="38" spans="1:4" x14ac:dyDescent="0.25">
      <c r="A38" s="22" t="s">
        <v>120</v>
      </c>
      <c r="B38" s="22" t="s">
        <v>227</v>
      </c>
      <c r="C38" s="22" t="s">
        <v>228</v>
      </c>
      <c r="D38" s="23">
        <v>-200000</v>
      </c>
    </row>
    <row r="39" spans="1:4" x14ac:dyDescent="0.25">
      <c r="A39" s="22" t="s">
        <v>120</v>
      </c>
      <c r="B39" s="22" t="s">
        <v>229</v>
      </c>
      <c r="C39" s="22" t="s">
        <v>230</v>
      </c>
      <c r="D39" s="23">
        <v>-1800000</v>
      </c>
    </row>
    <row r="40" spans="1:4" x14ac:dyDescent="0.25">
      <c r="A40" s="22" t="s">
        <v>120</v>
      </c>
      <c r="B40" s="22" t="s">
        <v>231</v>
      </c>
      <c r="C40" s="22" t="s">
        <v>232</v>
      </c>
      <c r="D40" s="23">
        <v>-100000</v>
      </c>
    </row>
    <row r="41" spans="1:4" x14ac:dyDescent="0.25">
      <c r="A41" s="22" t="s">
        <v>120</v>
      </c>
      <c r="B41" s="22" t="s">
        <v>233</v>
      </c>
      <c r="C41" s="22" t="s">
        <v>55</v>
      </c>
      <c r="D41" s="23">
        <v>-977000</v>
      </c>
    </row>
    <row r="42" spans="1:4" x14ac:dyDescent="0.25">
      <c r="A42" s="22"/>
      <c r="B42" s="22"/>
      <c r="C42" s="1" t="s">
        <v>133</v>
      </c>
      <c r="D42" s="2">
        <v>-3077000</v>
      </c>
    </row>
    <row r="43" spans="1:4" x14ac:dyDescent="0.25">
      <c r="A43" s="22" t="s">
        <v>142</v>
      </c>
      <c r="B43" s="22" t="s">
        <v>234</v>
      </c>
      <c r="C43" s="22" t="s">
        <v>61</v>
      </c>
      <c r="D43" s="23">
        <v>-2122000</v>
      </c>
    </row>
    <row r="44" spans="1:4" x14ac:dyDescent="0.25">
      <c r="A44" s="22" t="s">
        <v>142</v>
      </c>
      <c r="B44" s="22" t="s">
        <v>235</v>
      </c>
      <c r="C44" s="22" t="s">
        <v>236</v>
      </c>
      <c r="D44" s="23">
        <v>-500000</v>
      </c>
    </row>
    <row r="45" spans="1:4" x14ac:dyDescent="0.25">
      <c r="A45" s="22"/>
      <c r="B45" s="22"/>
      <c r="C45" s="1" t="s">
        <v>237</v>
      </c>
      <c r="D45" s="2">
        <f>SUMIF(A:A,"&lt;&gt;"&amp;"",D:D)</f>
        <v>-36093000</v>
      </c>
    </row>
  </sheetData>
  <sheetProtection algorithmName="SHA-512" hashValue="/Jkv7PScX4f5cGTLLU0eYllIQ9jKU9wTMKoJWPXYvxRnum6asDuSweXQqObXUSHyHKUk4vzvpCvsWX1fY4+L6g==" saltValue="u5GQzokzSRZcoIHMrJXM4g==" spinCount="100000" sheet="1" objects="1" scenarios="1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F16" sqref="F16"/>
    </sheetView>
  </sheetViews>
  <sheetFormatPr defaultRowHeight="15" x14ac:dyDescent="0.25"/>
  <cols>
    <col min="3" max="3" width="44.28515625" bestFit="1" customWidth="1"/>
    <col min="4" max="4" width="13.28515625" bestFit="1" customWidth="1"/>
  </cols>
  <sheetData>
    <row r="1" spans="1:4" x14ac:dyDescent="0.25">
      <c r="A1" s="1" t="s">
        <v>167</v>
      </c>
      <c r="B1" s="1" t="s">
        <v>171</v>
      </c>
      <c r="C1" s="1" t="s">
        <v>168</v>
      </c>
      <c r="D1" s="1" t="s">
        <v>169</v>
      </c>
    </row>
    <row r="2" spans="1:4" x14ac:dyDescent="0.25">
      <c r="A2" s="22" t="s">
        <v>104</v>
      </c>
      <c r="B2" s="22" t="s">
        <v>149</v>
      </c>
      <c r="C2" s="22" t="s">
        <v>150</v>
      </c>
      <c r="D2" s="23">
        <v>-300000</v>
      </c>
    </row>
    <row r="3" spans="1:4" x14ac:dyDescent="0.25">
      <c r="A3" s="22" t="s">
        <v>104</v>
      </c>
      <c r="B3" s="22" t="s">
        <v>151</v>
      </c>
      <c r="C3" s="22" t="s">
        <v>152</v>
      </c>
      <c r="D3" s="23">
        <v>-380000</v>
      </c>
    </row>
    <row r="4" spans="1:4" x14ac:dyDescent="0.25">
      <c r="A4" s="1"/>
      <c r="B4" s="1"/>
      <c r="C4" s="1" t="s">
        <v>108</v>
      </c>
      <c r="D4" s="2">
        <v>-680000</v>
      </c>
    </row>
    <row r="5" spans="1:4" x14ac:dyDescent="0.25">
      <c r="A5" s="22" t="s">
        <v>153</v>
      </c>
      <c r="B5" s="22" t="s">
        <v>154</v>
      </c>
      <c r="C5" s="22" t="s">
        <v>155</v>
      </c>
      <c r="D5" s="23">
        <v>-2000000</v>
      </c>
    </row>
    <row r="6" spans="1:4" x14ac:dyDescent="0.25">
      <c r="A6" s="22" t="s">
        <v>153</v>
      </c>
      <c r="B6" s="22" t="s">
        <v>156</v>
      </c>
      <c r="C6" s="22" t="s">
        <v>157</v>
      </c>
      <c r="D6" s="23">
        <v>-1000000</v>
      </c>
    </row>
    <row r="7" spans="1:4" x14ac:dyDescent="0.25">
      <c r="A7" s="22" t="s">
        <v>153</v>
      </c>
      <c r="B7" s="22" t="s">
        <v>158</v>
      </c>
      <c r="C7" s="22" t="s">
        <v>159</v>
      </c>
      <c r="D7" s="23">
        <v>-500000</v>
      </c>
    </row>
    <row r="8" spans="1:4" x14ac:dyDescent="0.25">
      <c r="A8" s="22" t="s">
        <v>153</v>
      </c>
      <c r="B8" s="22" t="s">
        <v>160</v>
      </c>
      <c r="C8" s="22" t="s">
        <v>161</v>
      </c>
      <c r="D8" s="23">
        <v>-5000000</v>
      </c>
    </row>
    <row r="9" spans="1:4" x14ac:dyDescent="0.25">
      <c r="A9" s="22" t="s">
        <v>153</v>
      </c>
      <c r="B9" s="22" t="s">
        <v>162</v>
      </c>
      <c r="C9" s="22" t="s">
        <v>163</v>
      </c>
      <c r="D9" s="23">
        <v>-2000000</v>
      </c>
    </row>
    <row r="10" spans="1:4" x14ac:dyDescent="0.25">
      <c r="A10" s="1"/>
      <c r="B10" s="1"/>
      <c r="C10" s="1" t="s">
        <v>164</v>
      </c>
      <c r="D10" s="2">
        <v>-10500000</v>
      </c>
    </row>
    <row r="11" spans="1:4" x14ac:dyDescent="0.25">
      <c r="A11" s="22" t="s">
        <v>109</v>
      </c>
      <c r="B11" s="22" t="s">
        <v>165</v>
      </c>
      <c r="C11" s="22" t="s">
        <v>62</v>
      </c>
      <c r="D11" s="23">
        <v>-1500000</v>
      </c>
    </row>
    <row r="12" spans="1:4" x14ac:dyDescent="0.25">
      <c r="A12" s="1"/>
      <c r="B12" s="1"/>
      <c r="C12" s="1" t="s">
        <v>119</v>
      </c>
      <c r="D12" s="2">
        <v>-1500000</v>
      </c>
    </row>
    <row r="13" spans="1:4" x14ac:dyDescent="0.25">
      <c r="A13" s="1"/>
      <c r="B13" s="1"/>
      <c r="C13" s="1" t="s">
        <v>166</v>
      </c>
      <c r="D13" s="2">
        <f>SUMIF(A:A,"&lt;&gt;"&amp;"",D:D)</f>
        <v>-12680000</v>
      </c>
    </row>
  </sheetData>
  <sheetProtection algorithmName="SHA-512" hashValue="YEp+hqk5IHv/23ICR4FdfuJ1v7PNGuBQBgQ/xlYfASuyiWdYB5Rv/i53YxG2osu5wGDf9RTpdb+oe0MdTlXrow==" saltValue="x4jnH0LO3QMudtQe5MZeig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 Souhrn</vt:lpstr>
      <vt:lpstr>Úspory BV</vt:lpstr>
      <vt:lpstr>Úspory KV</vt:lpstr>
      <vt:lpstr>Úspory Projekty</vt:lpstr>
    </vt:vector>
  </TitlesOfParts>
  <Company>Magistrát města Jihlavy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NECHVÁTAL Ondřej Ing.</dc:creator>
  <cp:lastModifiedBy>OBRŠLÍK Pavel Ing.</cp:lastModifiedBy>
  <dcterms:created xsi:type="dcterms:W3CDTF">2022-06-08T05:41:48Z</dcterms:created>
  <dcterms:modified xsi:type="dcterms:W3CDTF">2022-06-08T07:40:50Z</dcterms:modified>
</cp:coreProperties>
</file>